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wnloads\"/>
    </mc:Choice>
  </mc:AlternateContent>
  <xr:revisionPtr revIDLastSave="0" documentId="13_ncr:1_{84506D36-3419-4525-A895-D33ADC54F942}" xr6:coauthVersionLast="47" xr6:coauthVersionMax="47" xr10:uidLastSave="{00000000-0000-0000-0000-000000000000}"/>
  <bookViews>
    <workbookView xWindow="33480" yWindow="1305" windowWidth="21600" windowHeight="11505" xr2:uid="{53B715BA-5A46-46BA-BA81-FF937DA0CEF2}"/>
  </bookViews>
  <sheets>
    <sheet name="Отчет по смете " sheetId="1" r:id="rId1"/>
  </sheets>
  <definedNames>
    <definedName name="_xlnm.Print_Area" localSheetId="0">'Отчет по смете '!$A$1:$H$34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1" i="1"/>
  <c r="H20" i="1"/>
  <c r="H19" i="1"/>
  <c r="H18" i="1"/>
  <c r="G18" i="1"/>
  <c r="H17" i="1"/>
  <c r="G17" i="1"/>
  <c r="F17" i="1"/>
  <c r="H16" i="1"/>
  <c r="H15" i="1"/>
  <c r="H14" i="1"/>
  <c r="H13" i="1"/>
  <c r="H12" i="1"/>
  <c r="H11" i="1"/>
  <c r="H9" i="1" s="1"/>
  <c r="H8" i="1" s="1"/>
  <c r="H10" i="1"/>
  <c r="G9" i="1"/>
  <c r="F9" i="1"/>
  <c r="F8" i="1" s="1"/>
  <c r="G8" i="1"/>
</calcChain>
</file>

<file path=xl/sharedStrings.xml><?xml version="1.0" encoding="utf-8"?>
<sst xmlns="http://schemas.openxmlformats.org/spreadsheetml/2006/main" count="75" uniqueCount="66">
  <si>
    <t>Отчет по смете доходов и расходов ТСЖ "Простор-I" за 2022 год</t>
  </si>
  <si>
    <t>Утверждён общим собранием членов</t>
  </si>
  <si>
    <t>.</t>
  </si>
  <si>
    <t>ТСЖ "Простор-I"</t>
  </si>
  <si>
    <t>Задолженность перед поставщиками коммунальных и жилищных услуг на 01.01.2022 г.</t>
  </si>
  <si>
    <t>тыс. руб.</t>
  </si>
  <si>
    <t>Протокол № от _______________</t>
  </si>
  <si>
    <t xml:space="preserve">                   № п/п</t>
  </si>
  <si>
    <t>Единицы измерений</t>
  </si>
  <si>
    <t>Тарифы</t>
  </si>
  <si>
    <t>Доходы  поступившие от собственников в 2022 году (тысяч рублей)</t>
  </si>
  <si>
    <t>Расходы за 2022 г (тысяч рублей)</t>
  </si>
  <si>
    <t>Отклонение (тысяч рублей)</t>
  </si>
  <si>
    <t>Статьи доходов и расходов</t>
  </si>
  <si>
    <t>с 01.01.2022</t>
  </si>
  <si>
    <t>с 01.07.2022</t>
  </si>
  <si>
    <t>Жилищные услуги (всего), в. т. ч</t>
  </si>
  <si>
    <t>1.</t>
  </si>
  <si>
    <t>Техническое обслуживание общего имущества многоквартирного дома</t>
  </si>
  <si>
    <r>
      <t>м</t>
    </r>
    <r>
      <rPr>
        <sz val="10"/>
        <color theme="1"/>
        <rFont val="Calibri"/>
        <family val="2"/>
        <charset val="204"/>
      </rPr>
      <t>²</t>
    </r>
  </si>
  <si>
    <t>1.1</t>
  </si>
  <si>
    <t>Содержание общего имущества многоквартирного дома</t>
  </si>
  <si>
    <t>м²</t>
  </si>
  <si>
    <t>1.2</t>
  </si>
  <si>
    <t>Текущий ремонт общего имущества многоквартирного дома</t>
  </si>
  <si>
    <t>1.3</t>
  </si>
  <si>
    <t>Уборка и санитарная очистка земельного участка</t>
  </si>
  <si>
    <t>м/кв.</t>
  </si>
  <si>
    <t>1.4</t>
  </si>
  <si>
    <t>Обслуживание ПЗУ</t>
  </si>
  <si>
    <t>1.5</t>
  </si>
  <si>
    <t>Эксплуатация общедомовых приборов учёта тепловой энергии</t>
  </si>
  <si>
    <t>1.6</t>
  </si>
  <si>
    <t>Содержание и ремонт лифтов</t>
  </si>
  <si>
    <t>2</t>
  </si>
  <si>
    <t>Взносы собственников жилых помещений на управление многоквартирного дома</t>
  </si>
  <si>
    <t>3</t>
  </si>
  <si>
    <t xml:space="preserve"> Прочие взносы собственников помещений</t>
  </si>
  <si>
    <t>3.1</t>
  </si>
  <si>
    <t>АХР (административно-хозяйственные расходы)</t>
  </si>
  <si>
    <t>3.2</t>
  </si>
  <si>
    <t>Телетрансляция</t>
  </si>
  <si>
    <t>3.3</t>
  </si>
  <si>
    <t>Услуги по охране общего имущества многоквартирного дома</t>
  </si>
  <si>
    <t>м2</t>
  </si>
  <si>
    <t>3.4</t>
  </si>
  <si>
    <t>Услуги по организации доступа на парковку</t>
  </si>
  <si>
    <t>машиноместо</t>
  </si>
  <si>
    <t>4.</t>
  </si>
  <si>
    <t xml:space="preserve"> Доходы от хозяйственной деятельности</t>
  </si>
  <si>
    <t>4.1</t>
  </si>
  <si>
    <t>4.1. АО "ЭР-Телеком Холдинг"</t>
  </si>
  <si>
    <t>в месяц</t>
  </si>
  <si>
    <t>4.2</t>
  </si>
  <si>
    <t>4.2. ООО "Колпинские Интернет-Сети"</t>
  </si>
  <si>
    <t>4.3</t>
  </si>
  <si>
    <t>4.3. ООО "СкайНэт"</t>
  </si>
  <si>
    <t>4.4</t>
  </si>
  <si>
    <t>4.4. ИП Грушко</t>
  </si>
  <si>
    <t>4.5</t>
  </si>
  <si>
    <t>4.5 Банк</t>
  </si>
  <si>
    <t>Задолженность перед поставщиками на 01.01.2023 г. (высталненные счета поставщиков услуг за декабрь 2022 г.)</t>
  </si>
  <si>
    <t>Председатель правления ТСЖ "Простор-I"</t>
  </si>
  <si>
    <t>Н.В. Антонова</t>
  </si>
  <si>
    <t>Главный бухгалтер ТСЖ "Простор-I"</t>
  </si>
  <si>
    <t>М.Л. Притыка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</si>
</sst>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1" fillId="0" borderId="0" xfId="0" applyFont="1"/>
    <xf numFmtId="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/>
    <xf numFmtId="2" fontId="0" fillId="0" borderId="0" xfId="0" applyNumberFormat="1"/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/>
    <xf numFmtId="49" fontId="7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vertical="center" wrapText="1"/>
    </xf>
    <xf numFmtId="4" fontId="8" fillId="2" borderId="2" xfId="0" applyNumberFormat="1" applyFont="1" applyFill="1" applyBorder="1"/>
    <xf numFmtId="0" fontId="12" fillId="0" borderId="2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/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/>
    </xf>
    <xf numFmtId="4" fontId="1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/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B9C-B2CC-4D25-882F-F4E6F6C54E6E}">
  <sheetPr>
    <pageSetUpPr fitToPage="1"/>
  </sheetPr>
  <dimension ref="A1:O40"/>
  <sheetViews>
    <sheetView tabSelected="1" zoomScale="77" zoomScaleNormal="77" zoomScaleSheetLayoutView="77" workbookViewId="0">
      <selection activeCell="B30" sqref="B30:F30"/>
    </sheetView>
  </sheetViews>
  <sheetFormatPr defaultRowHeight="15" x14ac:dyDescent="0.25"/>
  <cols>
    <col min="1" max="1" width="8.140625" customWidth="1"/>
    <col min="2" max="2" width="77" customWidth="1"/>
    <col min="3" max="3" width="10.5703125" customWidth="1"/>
    <col min="4" max="4" width="8.7109375" customWidth="1"/>
    <col min="5" max="5" width="9.140625" customWidth="1"/>
    <col min="6" max="7" width="14.140625" customWidth="1"/>
    <col min="8" max="8" width="14.7109375" customWidth="1"/>
    <col min="9" max="9" width="9.140625" customWidth="1"/>
    <col min="12" max="12" width="16.42578125" bestFit="1" customWidth="1"/>
  </cols>
  <sheetData>
    <row r="1" spans="1:15" ht="29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ht="24" customHeight="1" x14ac:dyDescent="0.35">
      <c r="A2" s="3"/>
      <c r="B2" s="4"/>
      <c r="C2" s="4"/>
      <c r="D2" s="5"/>
      <c r="E2" s="4"/>
      <c r="F2" s="6" t="s">
        <v>1</v>
      </c>
      <c r="G2" s="6"/>
      <c r="H2" s="6"/>
      <c r="I2" s="4"/>
      <c r="J2" s="4"/>
      <c r="K2" s="4"/>
      <c r="L2" s="7"/>
      <c r="M2" s="8"/>
      <c r="N2" s="4"/>
      <c r="O2" s="4" t="s">
        <v>2</v>
      </c>
    </row>
    <row r="3" spans="1:15" ht="17.45" customHeight="1" x14ac:dyDescent="0.35">
      <c r="A3" s="3"/>
      <c r="B3" s="9"/>
      <c r="C3" s="10"/>
      <c r="D3" s="5"/>
      <c r="E3" s="4"/>
      <c r="F3" s="11" t="s">
        <v>3</v>
      </c>
      <c r="G3" s="11"/>
      <c r="H3" s="11"/>
      <c r="I3" s="10"/>
      <c r="J3" s="10"/>
      <c r="K3" s="10"/>
      <c r="L3" s="10"/>
      <c r="M3" s="2"/>
      <c r="N3" s="2"/>
    </row>
    <row r="4" spans="1:15" ht="31.9" customHeight="1" x14ac:dyDescent="0.35">
      <c r="A4" s="3"/>
      <c r="B4" s="12" t="s">
        <v>4</v>
      </c>
      <c r="C4" s="13"/>
      <c r="D4" s="14">
        <v>525.74</v>
      </c>
      <c r="E4" s="15" t="s">
        <v>5</v>
      </c>
      <c r="F4" s="16" t="s">
        <v>6</v>
      </c>
      <c r="G4" s="16"/>
      <c r="H4" s="16"/>
      <c r="I4" s="13"/>
      <c r="J4" s="13"/>
      <c r="K4" s="13"/>
      <c r="L4" s="17"/>
      <c r="M4" s="2"/>
      <c r="N4" s="2"/>
    </row>
    <row r="5" spans="1:15" ht="17.45" customHeight="1" x14ac:dyDescent="0.25">
      <c r="A5" s="18" t="s">
        <v>7</v>
      </c>
      <c r="B5" s="19"/>
      <c r="C5" s="20" t="s">
        <v>8</v>
      </c>
      <c r="D5" s="20" t="s">
        <v>9</v>
      </c>
      <c r="E5" s="20"/>
      <c r="F5" s="20" t="s">
        <v>10</v>
      </c>
      <c r="G5" s="20" t="s">
        <v>11</v>
      </c>
      <c r="H5" s="20" t="s">
        <v>12</v>
      </c>
    </row>
    <row r="6" spans="1:15" ht="12.6" customHeight="1" x14ac:dyDescent="0.25">
      <c r="A6" s="18"/>
      <c r="B6" s="21"/>
      <c r="C6" s="20"/>
      <c r="D6" s="20"/>
      <c r="E6" s="20"/>
      <c r="F6" s="20"/>
      <c r="G6" s="20"/>
      <c r="H6" s="20"/>
    </row>
    <row r="7" spans="1:15" ht="45" customHeight="1" x14ac:dyDescent="0.25">
      <c r="A7" s="18"/>
      <c r="B7" s="19" t="s">
        <v>13</v>
      </c>
      <c r="C7" s="20"/>
      <c r="D7" s="19" t="s">
        <v>14</v>
      </c>
      <c r="E7" s="19" t="s">
        <v>15</v>
      </c>
      <c r="F7" s="20"/>
      <c r="G7" s="20"/>
      <c r="H7" s="20"/>
    </row>
    <row r="8" spans="1:15" s="26" customFormat="1" ht="16.899999999999999" customHeight="1" x14ac:dyDescent="0.25">
      <c r="A8" s="22"/>
      <c r="B8" s="23" t="s">
        <v>16</v>
      </c>
      <c r="C8" s="23"/>
      <c r="D8" s="23"/>
      <c r="E8" s="23"/>
      <c r="F8" s="24">
        <f>F9+F16+F17</f>
        <v>7147.88609</v>
      </c>
      <c r="G8" s="24">
        <f>G9+G16+G17</f>
        <v>7223.0878999999995</v>
      </c>
      <c r="H8" s="25">
        <f t="shared" ref="H8" si="0">H9+H16+H17</f>
        <v>-75.201810000000023</v>
      </c>
      <c r="J8" s="27"/>
    </row>
    <row r="9" spans="1:15" s="26" customFormat="1" ht="33" customHeight="1" x14ac:dyDescent="0.25">
      <c r="A9" s="28" t="s">
        <v>17</v>
      </c>
      <c r="B9" s="23" t="s">
        <v>18</v>
      </c>
      <c r="C9" s="21" t="s">
        <v>19</v>
      </c>
      <c r="D9" s="29"/>
      <c r="E9" s="30"/>
      <c r="F9" s="24">
        <f>F10+F11+F12+F13+F14+F15</f>
        <v>4478.69902</v>
      </c>
      <c r="G9" s="24">
        <f>G10+G11+G12+G13+G14+G15</f>
        <v>4632.9100399999998</v>
      </c>
      <c r="H9" s="25">
        <f>H10+H11+H12+H13+H14+H15</f>
        <v>-154.21102000000019</v>
      </c>
    </row>
    <row r="10" spans="1:15" ht="23.45" customHeight="1" x14ac:dyDescent="0.25">
      <c r="A10" s="31" t="s">
        <v>20</v>
      </c>
      <c r="B10" s="21" t="s">
        <v>21</v>
      </c>
      <c r="C10" s="21" t="s">
        <v>22</v>
      </c>
      <c r="D10" s="32">
        <v>8.08</v>
      </c>
      <c r="E10" s="32">
        <v>8.24</v>
      </c>
      <c r="F10" s="33">
        <v>1789.40527</v>
      </c>
      <c r="G10" s="33">
        <v>1745.3543500000001</v>
      </c>
      <c r="H10" s="25">
        <f>F10-G10</f>
        <v>44.050919999999905</v>
      </c>
      <c r="L10" s="34"/>
    </row>
    <row r="11" spans="1:15" ht="24" customHeight="1" x14ac:dyDescent="0.25">
      <c r="A11" s="31" t="s">
        <v>23</v>
      </c>
      <c r="B11" s="21" t="s">
        <v>24</v>
      </c>
      <c r="C11" s="21" t="s">
        <v>22</v>
      </c>
      <c r="D11" s="32">
        <v>6.33</v>
      </c>
      <c r="E11" s="32">
        <v>6.4</v>
      </c>
      <c r="F11" s="33">
        <v>1337.5480299999999</v>
      </c>
      <c r="G11" s="33">
        <v>1751.96867</v>
      </c>
      <c r="H11" s="25">
        <f t="shared" ref="H11:H21" si="1">F11-G11</f>
        <v>-414.42064000000005</v>
      </c>
      <c r="L11" s="34"/>
    </row>
    <row r="12" spans="1:15" ht="18" customHeight="1" x14ac:dyDescent="0.25">
      <c r="A12" s="31" t="s">
        <v>25</v>
      </c>
      <c r="B12" s="35" t="s">
        <v>26</v>
      </c>
      <c r="C12" s="21" t="s">
        <v>27</v>
      </c>
      <c r="D12" s="32">
        <v>2.1</v>
      </c>
      <c r="E12" s="36">
        <v>2.33</v>
      </c>
      <c r="F12" s="33">
        <v>462.03152999999998</v>
      </c>
      <c r="G12" s="33">
        <v>426.65496000000002</v>
      </c>
      <c r="H12" s="25">
        <f t="shared" si="1"/>
        <v>35.376569999999958</v>
      </c>
      <c r="L12" s="34"/>
    </row>
    <row r="13" spans="1:15" ht="19.149999999999999" customHeight="1" x14ac:dyDescent="0.25">
      <c r="A13" s="31" t="s">
        <v>28</v>
      </c>
      <c r="B13" s="21" t="s">
        <v>29</v>
      </c>
      <c r="C13" s="21" t="s">
        <v>22</v>
      </c>
      <c r="D13" s="32">
        <v>0.34</v>
      </c>
      <c r="E13" s="36">
        <v>0.34</v>
      </c>
      <c r="F13" s="33">
        <v>71.470280000000002</v>
      </c>
      <c r="G13" s="33">
        <v>67.697400000000002</v>
      </c>
      <c r="H13" s="25">
        <f t="shared" si="1"/>
        <v>3.7728800000000007</v>
      </c>
      <c r="L13" s="34"/>
    </row>
    <row r="14" spans="1:15" s="26" customFormat="1" ht="16.149999999999999" customHeight="1" x14ac:dyDescent="0.25">
      <c r="A14" s="37" t="s">
        <v>30</v>
      </c>
      <c r="B14" s="21" t="s">
        <v>31</v>
      </c>
      <c r="C14" s="21" t="s">
        <v>19</v>
      </c>
      <c r="D14" s="38">
        <v>0.67</v>
      </c>
      <c r="E14" s="39">
        <v>0.67</v>
      </c>
      <c r="F14" s="33">
        <v>140.87485000000001</v>
      </c>
      <c r="G14" s="33">
        <v>137.965</v>
      </c>
      <c r="H14" s="25">
        <f t="shared" si="1"/>
        <v>2.9098500000000058</v>
      </c>
      <c r="L14" s="34"/>
    </row>
    <row r="15" spans="1:15" s="26" customFormat="1" ht="24.6" customHeight="1" x14ac:dyDescent="0.25">
      <c r="A15" s="37" t="s">
        <v>32</v>
      </c>
      <c r="B15" s="21" t="s">
        <v>33</v>
      </c>
      <c r="C15" s="21" t="s">
        <v>19</v>
      </c>
      <c r="D15" s="32">
        <v>3.11</v>
      </c>
      <c r="E15" s="32">
        <v>3.48</v>
      </c>
      <c r="F15" s="40">
        <v>677.36905999999999</v>
      </c>
      <c r="G15" s="33">
        <v>503.26965999999999</v>
      </c>
      <c r="H15" s="41">
        <f t="shared" si="1"/>
        <v>174.0994</v>
      </c>
      <c r="L15" s="34"/>
    </row>
    <row r="16" spans="1:15" s="26" customFormat="1" x14ac:dyDescent="0.25">
      <c r="A16" s="37" t="s">
        <v>34</v>
      </c>
      <c r="B16" s="23" t="s">
        <v>35</v>
      </c>
      <c r="C16" s="21" t="s">
        <v>19</v>
      </c>
      <c r="D16" s="32">
        <v>3.88</v>
      </c>
      <c r="E16" s="32">
        <v>3.95</v>
      </c>
      <c r="F16" s="42">
        <v>820.57064000000003</v>
      </c>
      <c r="G16" s="42">
        <v>820.57064000000003</v>
      </c>
      <c r="H16" s="25">
        <f t="shared" si="1"/>
        <v>0</v>
      </c>
      <c r="L16" s="34"/>
    </row>
    <row r="17" spans="1:12" s="26" customFormat="1" ht="25.9" customHeight="1" x14ac:dyDescent="0.25">
      <c r="A17" s="37" t="s">
        <v>36</v>
      </c>
      <c r="B17" s="23" t="s">
        <v>37</v>
      </c>
      <c r="C17" s="21"/>
      <c r="D17" s="32"/>
      <c r="E17" s="32"/>
      <c r="F17" s="42">
        <f>F18+F19+F20+F21</f>
        <v>1848.61643</v>
      </c>
      <c r="G17" s="42">
        <f>G18+G19+G20+G21</f>
        <v>1769.6072199999999</v>
      </c>
      <c r="H17" s="25">
        <f t="shared" si="1"/>
        <v>79.009210000000166</v>
      </c>
      <c r="L17" s="34"/>
    </row>
    <row r="18" spans="1:12" ht="22.9" customHeight="1" x14ac:dyDescent="0.25">
      <c r="A18" s="37" t="s">
        <v>38</v>
      </c>
      <c r="B18" s="43" t="s">
        <v>39</v>
      </c>
      <c r="C18" s="21"/>
      <c r="D18" s="32">
        <v>1.79</v>
      </c>
      <c r="E18" s="32">
        <v>1.79</v>
      </c>
      <c r="F18" s="33">
        <v>376.35633999999999</v>
      </c>
      <c r="G18" s="33">
        <f>1233.05323-G16</f>
        <v>412.48258999999996</v>
      </c>
      <c r="H18" s="25">
        <f t="shared" si="1"/>
        <v>-36.12624999999997</v>
      </c>
      <c r="L18" s="34"/>
    </row>
    <row r="19" spans="1:12" ht="22.9" customHeight="1" x14ac:dyDescent="0.25">
      <c r="A19" s="37" t="s">
        <v>40</v>
      </c>
      <c r="B19" s="43" t="s">
        <v>41</v>
      </c>
      <c r="C19" s="21"/>
      <c r="D19" s="32">
        <v>118.5</v>
      </c>
      <c r="E19" s="32">
        <v>118.5</v>
      </c>
      <c r="F19" s="33">
        <v>471.39463000000001</v>
      </c>
      <c r="G19" s="33">
        <v>426.04899999999998</v>
      </c>
      <c r="H19" s="25">
        <f t="shared" si="1"/>
        <v>45.345630000000028</v>
      </c>
      <c r="L19" s="34"/>
    </row>
    <row r="20" spans="1:12" ht="22.9" customHeight="1" x14ac:dyDescent="0.25">
      <c r="A20" s="37" t="s">
        <v>42</v>
      </c>
      <c r="B20" s="43" t="s">
        <v>43</v>
      </c>
      <c r="C20" s="21" t="s">
        <v>44</v>
      </c>
      <c r="D20" s="32">
        <v>3.25</v>
      </c>
      <c r="E20" s="32">
        <v>3.25</v>
      </c>
      <c r="F20" s="33">
        <v>563.06447000000003</v>
      </c>
      <c r="G20" s="33">
        <v>493.27464000000003</v>
      </c>
      <c r="H20" s="25">
        <f t="shared" si="1"/>
        <v>69.789829999999995</v>
      </c>
      <c r="L20" s="34"/>
    </row>
    <row r="21" spans="1:12" ht="22.9" customHeight="1" x14ac:dyDescent="0.25">
      <c r="A21" s="37" t="s">
        <v>45</v>
      </c>
      <c r="B21" s="43" t="s">
        <v>46</v>
      </c>
      <c r="C21" s="21" t="s">
        <v>47</v>
      </c>
      <c r="D21" s="32">
        <v>200</v>
      </c>
      <c r="E21" s="32">
        <v>200</v>
      </c>
      <c r="F21" s="33">
        <v>437.80099000000001</v>
      </c>
      <c r="G21" s="33">
        <v>437.80099000000001</v>
      </c>
      <c r="H21" s="25">
        <f t="shared" si="1"/>
        <v>0</v>
      </c>
      <c r="L21" s="34"/>
    </row>
    <row r="22" spans="1:12" ht="22.9" customHeight="1" x14ac:dyDescent="0.25">
      <c r="A22" s="37" t="s">
        <v>48</v>
      </c>
      <c r="B22" s="23" t="s">
        <v>49</v>
      </c>
      <c r="C22" s="22"/>
      <c r="D22" s="22"/>
      <c r="E22" s="44"/>
      <c r="F22" s="45">
        <f>F23+F24+F25+F26+F27</f>
        <v>168.66948000000002</v>
      </c>
      <c r="G22" s="46"/>
      <c r="H22" s="24"/>
    </row>
    <row r="23" spans="1:12" ht="22.9" customHeight="1" x14ac:dyDescent="0.25">
      <c r="A23" s="37" t="s">
        <v>50</v>
      </c>
      <c r="B23" s="43" t="s">
        <v>51</v>
      </c>
      <c r="C23" s="21" t="s">
        <v>52</v>
      </c>
      <c r="D23" s="47">
        <v>2500</v>
      </c>
      <c r="E23" s="47">
        <v>2500</v>
      </c>
      <c r="F23" s="48">
        <v>30</v>
      </c>
      <c r="G23" s="49"/>
      <c r="H23" s="24"/>
    </row>
    <row r="24" spans="1:12" ht="18" customHeight="1" x14ac:dyDescent="0.25">
      <c r="A24" s="37" t="s">
        <v>53</v>
      </c>
      <c r="B24" s="43" t="s">
        <v>54</v>
      </c>
      <c r="C24" s="21" t="s">
        <v>52</v>
      </c>
      <c r="D24" s="50">
        <v>900</v>
      </c>
      <c r="E24" s="50">
        <v>900</v>
      </c>
      <c r="F24" s="48">
        <v>10.8</v>
      </c>
      <c r="G24" s="49"/>
      <c r="H24" s="24"/>
    </row>
    <row r="25" spans="1:12" x14ac:dyDescent="0.25">
      <c r="A25" s="37" t="s">
        <v>55</v>
      </c>
      <c r="B25" s="43" t="s">
        <v>56</v>
      </c>
      <c r="C25" s="21" t="s">
        <v>52</v>
      </c>
      <c r="D25" s="50">
        <v>3000</v>
      </c>
      <c r="E25" s="50">
        <v>3000</v>
      </c>
      <c r="F25" s="48">
        <v>39.6</v>
      </c>
      <c r="G25" s="49"/>
      <c r="H25" s="24"/>
    </row>
    <row r="26" spans="1:12" ht="16.149999999999999" customHeight="1" x14ac:dyDescent="0.25">
      <c r="A26" s="37" t="s">
        <v>57</v>
      </c>
      <c r="B26" s="43" t="s">
        <v>58</v>
      </c>
      <c r="C26" s="21" t="s">
        <v>52</v>
      </c>
      <c r="D26" s="47">
        <v>1400</v>
      </c>
      <c r="E26" s="47">
        <v>1400</v>
      </c>
      <c r="F26" s="51">
        <v>21</v>
      </c>
      <c r="G26" s="52"/>
      <c r="H26" s="24"/>
    </row>
    <row r="27" spans="1:12" ht="16.149999999999999" customHeight="1" x14ac:dyDescent="0.25">
      <c r="A27" s="37" t="s">
        <v>59</v>
      </c>
      <c r="B27" s="43" t="s">
        <v>60</v>
      </c>
      <c r="C27" s="21"/>
      <c r="D27" s="47"/>
      <c r="E27" s="47"/>
      <c r="F27" s="53">
        <v>67.269480000000001</v>
      </c>
      <c r="G27" s="52"/>
      <c r="H27" s="24"/>
    </row>
    <row r="28" spans="1:12" ht="16.149999999999999" customHeight="1" x14ac:dyDescent="0.25">
      <c r="A28" s="31"/>
      <c r="B28" s="21"/>
      <c r="C28" s="21"/>
      <c r="D28" s="21"/>
      <c r="E28" s="21"/>
      <c r="F28" s="42"/>
      <c r="G28" s="42"/>
      <c r="H28" s="33"/>
    </row>
    <row r="29" spans="1:12" s="26" customFormat="1" ht="16.149999999999999" customHeight="1" x14ac:dyDescent="0.25">
      <c r="A29" s="54"/>
      <c r="B29" s="15"/>
      <c r="C29" s="55"/>
      <c r="D29" s="55"/>
      <c r="E29" s="56"/>
      <c r="F29" s="15"/>
      <c r="G29" s="57"/>
      <c r="H29" s="57"/>
    </row>
    <row r="30" spans="1:12" s="26" customFormat="1" x14ac:dyDescent="0.25">
      <c r="A30" s="54"/>
      <c r="B30" s="15"/>
      <c r="C30" s="55"/>
      <c r="D30" s="55"/>
      <c r="E30" s="58"/>
      <c r="F30" s="15"/>
      <c r="G30" s="57"/>
      <c r="H30" s="57"/>
    </row>
    <row r="31" spans="1:12" ht="31.15" customHeight="1" x14ac:dyDescent="0.25">
      <c r="A31" s="54"/>
      <c r="B31" s="12" t="s">
        <v>61</v>
      </c>
      <c r="C31" s="55"/>
      <c r="D31" s="55"/>
      <c r="E31" s="56">
        <v>278.1003</v>
      </c>
      <c r="F31" s="59" t="s">
        <v>5</v>
      </c>
      <c r="G31" s="57"/>
      <c r="H31" s="57"/>
    </row>
    <row r="32" spans="1:12" ht="4.1500000000000004" customHeight="1" x14ac:dyDescent="0.35">
      <c r="A32" s="54"/>
      <c r="B32" s="12"/>
      <c r="C32" s="55"/>
      <c r="D32" s="55"/>
      <c r="E32" s="55"/>
      <c r="F32" s="13"/>
      <c r="G32" s="57"/>
      <c r="H32" s="57"/>
    </row>
    <row r="33" spans="1:8" ht="15.75" customHeight="1" x14ac:dyDescent="0.25">
      <c r="A33" s="60"/>
      <c r="B33" s="61" t="s">
        <v>62</v>
      </c>
      <c r="C33" s="61"/>
      <c r="E33" s="15" t="s">
        <v>63</v>
      </c>
      <c r="G33" s="62"/>
      <c r="H33" s="62"/>
    </row>
    <row r="34" spans="1:8" x14ac:dyDescent="0.25">
      <c r="A34" s="63" t="s">
        <v>64</v>
      </c>
      <c r="B34" s="63"/>
      <c r="C34" s="64"/>
      <c r="E34" s="15" t="s">
        <v>65</v>
      </c>
    </row>
    <row r="35" spans="1:8" x14ac:dyDescent="0.25">
      <c r="A35" s="26"/>
      <c r="B35" s="26"/>
      <c r="C35" s="26"/>
      <c r="D35" s="26"/>
      <c r="E35" s="26"/>
    </row>
    <row r="38" spans="1:8" ht="23.25" customHeight="1" x14ac:dyDescent="0.25"/>
    <row r="39" spans="1:8" ht="23.25" customHeight="1" x14ac:dyDescent="0.25"/>
    <row r="40" spans="1:8" ht="26.25" customHeight="1" x14ac:dyDescent="0.25"/>
  </sheetData>
  <mergeCells count="12">
    <mergeCell ref="B33:C33"/>
    <mergeCell ref="A34:B34"/>
    <mergeCell ref="A1:H1"/>
    <mergeCell ref="F2:H2"/>
    <mergeCell ref="F3:H3"/>
    <mergeCell ref="F4:H4"/>
    <mergeCell ref="A5:A7"/>
    <mergeCell ref="C5:C7"/>
    <mergeCell ref="D5:E6"/>
    <mergeCell ref="F5:F7"/>
    <mergeCell ref="G5:G7"/>
    <mergeCell ref="H5:H7"/>
  </mergeCells>
  <pageMargins left="0.9055118110236221" right="0.9055118110236221" top="0.15748031496062992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смете </vt:lpstr>
      <vt:lpstr>'Отчет по смете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2023-05-03T16:37:33Z</dcterms:created>
  <dcterms:modified xsi:type="dcterms:W3CDTF">2023-05-03T16:38:09Z</dcterms:modified>
</cp:coreProperties>
</file>